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rial balances" sheetId="2" state="visible" r:id="rId2"/>
    <sheet xmlns:r="http://schemas.openxmlformats.org/officeDocument/2006/relationships" name="Rates" sheetId="3" state="visible" r:id="rId3"/>
    <sheet xmlns:r="http://schemas.openxmlformats.org/officeDocument/2006/relationships" name="Eliminations" sheetId="4" state="visible" r:id="rId4"/>
    <sheet xmlns:r="http://schemas.openxmlformats.org/officeDocument/2006/relationships" name="Consolidation" sheetId="5" state="visible" r:id="rId5"/>
  </sheets>
  <definedNames/>
  <calcPr calcId="124519" fullCalcOnLoad="1"/>
</workbook>
</file>

<file path=xl/styles.xml><?xml version="1.0" encoding="utf-8"?>
<styleSheet xmlns="http://schemas.openxmlformats.org/spreadsheetml/2006/main">
  <numFmts count="3">
    <numFmt numFmtId="164" formatCode="#,##0;(#,##0);0"/>
    <numFmt numFmtId="165" formatCode="0.0000"/>
    <numFmt numFmtId="166" formatCode="0.000000"/>
  </numFmts>
  <fonts count="6">
    <font>
      <name val="Calibri"/>
      <family val="2"/>
      <color theme="1"/>
      <sz val="11"/>
      <scheme val="minor"/>
    </font>
    <font>
      <name val="Calibri"/>
      <b val="1"/>
      <color rgb="001F2A44"/>
      <sz val="16"/>
    </font>
    <font>
      <name val="Calibri"/>
      <i val="1"/>
      <color rgb="00555555"/>
      <sz val="10"/>
    </font>
    <font>
      <name val="Calibri"/>
      <b val="1"/>
      <sz val="11"/>
    </font>
    <font>
      <name val="Calibri"/>
      <b val="1"/>
      <color rgb="00FFFFFF"/>
      <sz val="11"/>
    </font>
    <font>
      <name val="Calibri"/>
      <color rgb="000000FF"/>
      <sz val="11"/>
    </font>
  </fonts>
  <fills count="4">
    <fill>
      <patternFill/>
    </fill>
    <fill>
      <patternFill patternType="gray125"/>
    </fill>
    <fill>
      <patternFill patternType="solid">
        <fgColor rgb="001F2A44"/>
      </patternFill>
    </fill>
    <fill>
      <patternFill patternType="solid">
        <fgColor rgb="00FFF8DC"/>
      </patternFill>
    </fill>
  </fills>
  <borders count="3">
    <border>
      <left/>
      <right/>
      <top/>
      <bottom/>
      <diagonal/>
    </border>
    <border>
      <left style="thin">
        <color rgb="00BBBBBB"/>
      </left>
      <right style="thin">
        <color rgb="00BBBBBB"/>
      </right>
      <top style="thin">
        <color rgb="00BBBBBB"/>
      </top>
      <bottom style="thin">
        <color rgb="00BBBBBB"/>
      </bottom>
    </border>
    <border>
      <top style="medium">
        <color rgb="001F2A44"/>
      </top>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horizontal="right" vertical="top"/>
    </xf>
    <xf numFmtId="0" fontId="0" fillId="0" borderId="0" applyAlignment="1" pivotButton="0" quotePrefix="0" xfId="0">
      <alignment vertical="top" wrapText="1"/>
    </xf>
    <xf numFmtId="0" fontId="4" fillId="2" borderId="0" applyAlignment="1" pivotButton="0" quotePrefix="0" xfId="0">
      <alignment horizontal="left" vertical="center" wrapText="1"/>
    </xf>
    <xf numFmtId="0" fontId="4" fillId="2" borderId="0" applyAlignment="1" pivotButton="0" quotePrefix="0" xfId="0">
      <alignment horizontal="center" vertical="center" wrapText="1"/>
    </xf>
    <xf numFmtId="0" fontId="0" fillId="0" borderId="1" pivotButton="0" quotePrefix="0" xfId="0"/>
    <xf numFmtId="0" fontId="5" fillId="3" borderId="1" pivotButton="0" quotePrefix="0" xfId="0"/>
    <xf numFmtId="164" fontId="5" fillId="3" borderId="1" pivotButton="0" quotePrefix="0" xfId="0"/>
    <xf numFmtId="164" fontId="0" fillId="0" borderId="1" pivotButton="0" quotePrefix="0" xfId="0"/>
    <xf numFmtId="9" fontId="5" fillId="3" borderId="1" pivotButton="0" quotePrefix="0" xfId="0"/>
    <xf numFmtId="165" fontId="5" fillId="3" borderId="1" pivotButton="0" quotePrefix="0" xfId="0"/>
    <xf numFmtId="166" fontId="0" fillId="0" borderId="1" pivotButton="0" quotePrefix="0" xfId="0"/>
    <xf numFmtId="0" fontId="3" fillId="0" borderId="1" pivotButton="0" quotePrefix="0" xfId="0"/>
    <xf numFmtId="164" fontId="3" fillId="0" borderId="1" pivotButton="0" quotePrefix="0" xfId="0"/>
    <xf numFmtId="0" fontId="0" fillId="0" borderId="1" applyAlignment="1" pivotButton="0" quotePrefix="0" xfId="0">
      <alignment horizontal="center"/>
    </xf>
    <xf numFmtId="0" fontId="3" fillId="0" borderId="2" pivotButton="0" quotePrefix="0" xfId="0"/>
    <xf numFmtId="164" fontId="3" fillId="0" borderId="2" pivotButton="0" quotePrefix="0" xfId="0"/>
    <xf numFmtId="9" fontId="0" fillId="0" borderId="1"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Group consolidation template</t>
        </is>
      </c>
    </row>
    <row r="2">
      <c r="A2" s="2" t="inlineStr">
        <is>
          <t>Five companies, one reporting currency (US dollars), September 2026. Amounts are in thousands.</t>
        </is>
      </c>
    </row>
    <row r="4">
      <c r="A4" s="3" t="inlineStr">
        <is>
          <t>What this workbook does</t>
        </is>
      </c>
    </row>
    <row r="5" ht="64" customHeight="1">
      <c r="A5" s="4" t="inlineStr"/>
      <c r="B5" s="5" t="inlineStr">
        <is>
          <t>Takes each company's revenue and costs in its own currency, translates them into US dollars at the average rate for the month, removes the fees the companies charge each other, and totals the group profit. It also splits the group profit between the owners of the parent and the non-controlling interest (minority interest) in a partly owned company.</t>
        </is>
      </c>
    </row>
    <row r="6">
      <c r="A6" s="3" t="inlineStr">
        <is>
          <t>How to use it</t>
        </is>
      </c>
    </row>
    <row r="7" ht="48" customHeight="1">
      <c r="A7" s="4" t="inlineStr">
        <is>
          <t>1</t>
        </is>
      </c>
      <c r="B7" s="5" t="inlineStr">
        <is>
          <t>Open the sheet Trial balances. Type each company's revenue and costs for the month in its own currency (the cells with blue text on a cream background). Type the intercompany fees each company has booked in the two right-hand columns.</t>
        </is>
      </c>
    </row>
    <row r="8" ht="48" customHeight="1">
      <c r="A8" s="4" t="inlineStr">
        <is>
          <t>2</t>
        </is>
      </c>
      <c r="B8" s="5" t="inlineStr">
        <is>
          <t>Open the sheet Rates. Type the average rate for the month for each currency, and choose how the rate is quoted: local currency per 1 US dollar, or US dollars per 1 unit of local currency. Divide or multiply is worked out for you.</t>
        </is>
      </c>
    </row>
    <row r="9" ht="32" customHeight="1">
      <c r="A9" s="4" t="inlineStr">
        <is>
          <t>3</t>
        </is>
      </c>
      <c r="B9" s="5" t="inlineStr">
        <is>
          <t>Open the sheet Eliminations. Check the two sides of the intercompany fees agree. The smaller side is removed from group revenue and from group costs.</t>
        </is>
      </c>
    </row>
    <row r="10" ht="32" customHeight="1">
      <c r="A10" s="4" t="inlineStr">
        <is>
          <t>4</t>
        </is>
      </c>
      <c r="B10" s="5" t="inlineStr">
        <is>
          <t>Read the answer on the sheet Consolidation: one column per company, the eliminations, and the group.</t>
        </is>
      </c>
    </row>
    <row r="11">
      <c r="A11" s="3" t="inlineStr">
        <is>
          <t>Rules of the sheet</t>
        </is>
      </c>
    </row>
    <row r="12" ht="18" customHeight="1">
      <c r="A12" s="4" t="inlineStr"/>
      <c r="B12" s="5" t="inlineStr">
        <is>
          <t>Blue text on cream: figures you type. Black: formulas, do not overtype.</t>
        </is>
      </c>
    </row>
    <row r="13" ht="32" customHeight="1">
      <c r="A13" s="4" t="inlineStr"/>
      <c r="B13" s="5" t="inlineStr">
        <is>
          <t>Each translated figure is rounded to whole thousands before it is added, so the columns always add across and down.</t>
        </is>
      </c>
    </row>
    <row r="14" ht="18" customHeight="1">
      <c r="A14" s="4" t="inlineStr"/>
      <c r="B14" s="5" t="inlineStr">
        <is>
          <t>Ownership is on the sheet Trial balances. A company owned 100% shows no minority share.</t>
        </is>
      </c>
    </row>
    <row r="15">
      <c r="A15" s="3" t="inlineStr">
        <is>
          <t>What it does not do</t>
        </is>
      </c>
    </row>
    <row r="16" ht="64" customHeight="1">
      <c r="A16" s="4" t="inlineStr"/>
      <c r="B16" s="5" t="inlineStr">
        <is>
          <t>It covers revenue, costs and profit only. It has no balance sheet, no translation reserve, no opening balances, no cash flow and no mapping of different charts of accounts. These are the points where a spreadsheet stops being enough as a group grows: see the guide at finconsol.com/guides/consolidation-excel-template/.</t>
        </is>
      </c>
    </row>
    <row r="17" ht="18" customHeight="1">
      <c r="A17" s="4" t="inlineStr"/>
      <c r="B17" s="5" t="inlineStr">
        <is>
          <t>No macros. The workbook contains formulas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26" customWidth="1" min="1" max="1"/>
    <col width="11" customWidth="1" min="2" max="2"/>
    <col width="14" customWidth="1" min="3" max="3"/>
    <col width="14" customWidth="1" min="4" max="4"/>
    <col width="14" customWidth="1" min="5" max="5"/>
    <col width="22" customWidth="1" min="6" max="6"/>
    <col width="22" customWidth="1" min="7" max="7"/>
    <col width="16" customWidth="1" min="8" max="8"/>
  </cols>
  <sheetData>
    <row r="1">
      <c r="A1" s="1" t="inlineStr">
        <is>
          <t>Trial balances: revenue and costs, September 2026</t>
        </is>
      </c>
    </row>
    <row r="2">
      <c r="A2" s="2" t="inlineStr">
        <is>
          <t>Thousands of each company's own currency. Revenue and costs include the intercompany fees shown in the last two columns.</t>
        </is>
      </c>
    </row>
    <row r="4" ht="34" customHeight="1">
      <c r="A4" s="6" t="inlineStr">
        <is>
          <t>Company</t>
        </is>
      </c>
      <c r="B4" s="7" t="inlineStr">
        <is>
          <t>Currency</t>
        </is>
      </c>
      <c r="C4" s="7" t="inlineStr">
        <is>
          <t>Revenue</t>
        </is>
      </c>
      <c r="D4" s="7" t="inlineStr">
        <is>
          <t>Costs</t>
        </is>
      </c>
      <c r="E4" s="7" t="inlineStr">
        <is>
          <t>Profit</t>
        </is>
      </c>
      <c r="F4" s="7" t="inlineStr">
        <is>
          <t>Intercompany fees included in revenue</t>
        </is>
      </c>
      <c r="G4" s="7" t="inlineStr">
        <is>
          <t>Intercompany fees included in costs</t>
        </is>
      </c>
      <c r="H4" s="7" t="inlineStr">
        <is>
          <t>Group ownership</t>
        </is>
      </c>
    </row>
    <row r="5">
      <c r="A5" s="8" t="inlineStr">
        <is>
          <t>Zenvara Technologies</t>
        </is>
      </c>
      <c r="B5" s="9" t="inlineStr">
        <is>
          <t>INR</t>
        </is>
      </c>
      <c r="C5" s="10" t="n">
        <v>153807</v>
      </c>
      <c r="D5" s="10" t="n">
        <v>125835</v>
      </c>
      <c r="E5" s="11">
        <f>C5-D5</f>
        <v/>
      </c>
      <c r="F5" s="10" t="n">
        <v>35070</v>
      </c>
      <c r="G5" s="10" t="n">
        <v>0</v>
      </c>
      <c r="H5" s="12" t="n">
        <v>1</v>
      </c>
    </row>
    <row r="6">
      <c r="A6" s="8" t="inlineStr">
        <is>
          <t>Zenvara Inc.</t>
        </is>
      </c>
      <c r="B6" s="9" t="inlineStr">
        <is>
          <t>USD</t>
        </is>
      </c>
      <c r="C6" s="10" t="n">
        <v>2310</v>
      </c>
      <c r="D6" s="10" t="n">
        <v>2004</v>
      </c>
      <c r="E6" s="11">
        <f>C6-D6</f>
        <v/>
      </c>
      <c r="F6" s="10" t="n">
        <v>0</v>
      </c>
      <c r="G6" s="10" t="n">
        <v>420</v>
      </c>
      <c r="H6" s="12" t="n">
        <v>1</v>
      </c>
    </row>
    <row r="7">
      <c r="A7" s="8" t="inlineStr">
        <is>
          <t>Zenvara UK Ltd</t>
        </is>
      </c>
      <c r="B7" s="9" t="inlineStr">
        <is>
          <t>GBP</t>
        </is>
      </c>
      <c r="C7" s="10" t="n">
        <v>762</v>
      </c>
      <c r="D7" s="10" t="n">
        <v>639</v>
      </c>
      <c r="E7" s="11">
        <f>C7-D7</f>
        <v/>
      </c>
      <c r="F7" s="10" t="n">
        <v>0</v>
      </c>
      <c r="G7" s="10" t="n">
        <v>0</v>
      </c>
      <c r="H7" s="12" t="n">
        <v>1</v>
      </c>
    </row>
    <row r="8">
      <c r="A8" s="8" t="inlineStr">
        <is>
          <t>Zenvara FZ-LLC</t>
        </is>
      </c>
      <c r="B8" s="9" t="inlineStr">
        <is>
          <t>AED</t>
        </is>
      </c>
      <c r="C8" s="10" t="n">
        <v>2732</v>
      </c>
      <c r="D8" s="10" t="n">
        <v>2240</v>
      </c>
      <c r="E8" s="11">
        <f>C8-D8</f>
        <v/>
      </c>
      <c r="F8" s="10" t="n">
        <v>0</v>
      </c>
      <c r="G8" s="10" t="n">
        <v>0</v>
      </c>
      <c r="H8" s="12" t="n">
        <v>0.8</v>
      </c>
    </row>
    <row r="9">
      <c r="A9" s="8" t="inlineStr">
        <is>
          <t>Zenvara Pte. Ltd.</t>
        </is>
      </c>
      <c r="B9" s="9" t="inlineStr">
        <is>
          <t>SGD</t>
        </is>
      </c>
      <c r="C9" s="10" t="n">
        <v>686</v>
      </c>
      <c r="D9" s="10" t="n">
        <v>572</v>
      </c>
      <c r="E9" s="11">
        <f>C9-D9</f>
        <v/>
      </c>
      <c r="F9" s="10" t="n">
        <v>0</v>
      </c>
      <c r="G9" s="10" t="n">
        <v>0</v>
      </c>
      <c r="H9" s="12" t="n">
        <v>1</v>
      </c>
    </row>
    <row r="11">
      <c r="A11" s="2" t="inlineStr">
        <is>
          <t>Zenvara Technologies bills Zenvara Inc. for software services. The fees are 35,070 thousand rupees in Technologies' revenue and 420 thousand dollars in Inc.'s costs.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12" customWidth="1" min="1" max="1"/>
    <col width="11" customWidth="1" min="2" max="2"/>
    <col width="32" customWidth="1" min="3" max="3"/>
    <col width="38" customWidth="1" min="4" max="4"/>
    <col width="24" customWidth="1" min="5" max="5"/>
  </cols>
  <sheetData>
    <row r="1">
      <c r="A1" s="1" t="inlineStr">
        <is>
          <t>Rates: average rate for September 2026</t>
        </is>
      </c>
    </row>
    <row r="2">
      <c r="A2" s="2" t="inlineStr">
        <is>
          <t>Used for profit and loss. Choose in column C how each rate is quoted; column D says what that means and column E is the number the workbook multiplies by.</t>
        </is>
      </c>
    </row>
    <row r="4" ht="34" customHeight="1">
      <c r="A4" s="6" t="inlineStr">
        <is>
          <t>Currency</t>
        </is>
      </c>
      <c r="B4" s="7" t="inlineStr">
        <is>
          <t>Rate</t>
        </is>
      </c>
      <c r="C4" s="7" t="inlineStr">
        <is>
          <t>How the rate is quoted</t>
        </is>
      </c>
      <c r="D4" s="7" t="inlineStr">
        <is>
          <t>What the workbook does</t>
        </is>
      </c>
      <c r="E4" s="7" t="inlineStr">
        <is>
          <t>US dollars per 1 unit of local currency</t>
        </is>
      </c>
    </row>
    <row r="5">
      <c r="A5" s="8" t="inlineStr">
        <is>
          <t>USD</t>
        </is>
      </c>
      <c r="B5" s="13" t="n">
        <v>1</v>
      </c>
      <c r="C5" s="9" t="inlineStr">
        <is>
          <t>US dollars per 1 local unit</t>
        </is>
      </c>
      <c r="D5" s="8">
        <f>IF(C5="Local units per 1 US dollar","Divide local amount by the rate","Multiply local amount by the rate")</f>
        <v/>
      </c>
      <c r="E5" s="14">
        <f>IF(C5="Local units per 1 US dollar",1/B5,B5)</f>
        <v/>
      </c>
    </row>
    <row r="6">
      <c r="A6" s="8" t="inlineStr">
        <is>
          <t>INR</t>
        </is>
      </c>
      <c r="B6" s="13" t="n">
        <v>83.5</v>
      </c>
      <c r="C6" s="9" t="inlineStr">
        <is>
          <t>Local units per 1 US dollar</t>
        </is>
      </c>
      <c r="D6" s="8">
        <f>IF(C6="Local units per 1 US dollar","Divide local amount by the rate","Multiply local amount by the rate")</f>
        <v/>
      </c>
      <c r="E6" s="14">
        <f>IF(C6="Local units per 1 US dollar",1/B6,B6)</f>
        <v/>
      </c>
    </row>
    <row r="7">
      <c r="A7" s="8" t="inlineStr">
        <is>
          <t>GBP</t>
        </is>
      </c>
      <c r="B7" s="13" t="n">
        <v>1.27</v>
      </c>
      <c r="C7" s="9" t="inlineStr">
        <is>
          <t>US dollars per 1 local unit</t>
        </is>
      </c>
      <c r="D7" s="8">
        <f>IF(C7="Local units per 1 US dollar","Divide local amount by the rate","Multiply local amount by the rate")</f>
        <v/>
      </c>
      <c r="E7" s="14">
        <f>IF(C7="Local units per 1 US dollar",1/B7,B7)</f>
        <v/>
      </c>
    </row>
    <row r="8">
      <c r="A8" s="8" t="inlineStr">
        <is>
          <t>AED</t>
        </is>
      </c>
      <c r="B8" s="13" t="n">
        <v>3.6725</v>
      </c>
      <c r="C8" s="9" t="inlineStr">
        <is>
          <t>Local units per 1 US dollar</t>
        </is>
      </c>
      <c r="D8" s="8">
        <f>IF(C8="Local units per 1 US dollar","Divide local amount by the rate","Multiply local amount by the rate")</f>
        <v/>
      </c>
      <c r="E8" s="14">
        <f>IF(C8="Local units per 1 US dollar",1/B8,B8)</f>
        <v/>
      </c>
    </row>
    <row r="9">
      <c r="A9" s="8" t="inlineStr">
        <is>
          <t>SGD</t>
        </is>
      </c>
      <c r="B9" s="13" t="n">
        <v>1.34</v>
      </c>
      <c r="C9" s="9" t="inlineStr">
        <is>
          <t>Local units per 1 US dollar</t>
        </is>
      </c>
      <c r="D9" s="8">
        <f>IF(C9="Local units per 1 US dollar","Divide local amount by the rate","Multiply local amount by the rate")</f>
        <v/>
      </c>
      <c r="E9" s="14">
        <f>IF(C9="Local units per 1 US dollar",1/B9,B9)</f>
        <v/>
      </c>
    </row>
    <row r="11">
      <c r="A11" s="2" t="inlineStr">
        <is>
          <t>Reading the rates: INR 83.50 means 83.50 rupees buy 1 US dollar, so rupees are divided by 83.50. GBP 1.27 means 1 pound buys 1.27 US dollars, so pounds are multiplied by 1.27.</t>
        </is>
      </c>
    </row>
  </sheetData>
  <dataValidations count="1">
    <dataValidation sqref="C5:C9" showDropDown="0" showInputMessage="0" showErrorMessage="0" allowBlank="0" type="list">
      <formula1>"Local units per 1 US dollar,US dollars per 1 local unit"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46" customWidth="1" min="1" max="1"/>
    <col width="24" customWidth="1" min="2" max="2"/>
    <col width="11" customWidth="1" min="3" max="3"/>
    <col width="16" customWidth="1" min="4" max="4"/>
    <col width="22" customWidth="1" min="5" max="5"/>
  </cols>
  <sheetData>
    <row r="1">
      <c r="A1" s="1" t="inlineStr">
        <is>
          <t>Eliminations: intercompany fees</t>
        </is>
      </c>
    </row>
    <row r="2">
      <c r="A2" s="2" t="inlineStr">
        <is>
          <t>Thousands. Each side is translated into US dollars and compared. The smaller side is removed from group revenue and group costs.</t>
        </is>
      </c>
    </row>
    <row r="4" ht="34" customHeight="1">
      <c r="A4" s="6" t="inlineStr">
        <is>
          <t>Item</t>
        </is>
      </c>
      <c r="B4" s="7" t="inlineStr">
        <is>
          <t>Recorded by</t>
        </is>
      </c>
      <c r="C4" s="7" t="inlineStr">
        <is>
          <t>Currency</t>
        </is>
      </c>
      <c r="D4" s="7" t="inlineStr">
        <is>
          <t>Local amount</t>
        </is>
      </c>
      <c r="E4" s="7" t="inlineStr">
        <is>
          <t>US dollars (thousands)</t>
        </is>
      </c>
    </row>
    <row r="5">
      <c r="A5" s="8" t="inlineStr">
        <is>
          <t>Fees earned from Zenvara Inc. (in revenue)</t>
        </is>
      </c>
      <c r="B5" s="8" t="inlineStr">
        <is>
          <t>Zenvara Technologies</t>
        </is>
      </c>
      <c r="C5" s="8">
        <f>'Trial balances'!B5</f>
        <v/>
      </c>
      <c r="D5" s="11">
        <f>'Trial balances'!F5</f>
        <v/>
      </c>
      <c r="E5" s="11">
        <f>ROUND(D5*VLOOKUP(C5,Rates!$A$5:$E$9,5,FALSE),0)</f>
        <v/>
      </c>
    </row>
    <row r="6">
      <c r="A6" s="8" t="inlineStr">
        <is>
          <t>Fees paid to Zenvara Technologies (in costs)</t>
        </is>
      </c>
      <c r="B6" s="8" t="inlineStr">
        <is>
          <t>Zenvara Inc.</t>
        </is>
      </c>
      <c r="C6" s="8">
        <f>'Trial balances'!B6</f>
        <v/>
      </c>
      <c r="D6" s="11">
        <f>'Trial balances'!G6</f>
        <v/>
      </c>
      <c r="E6" s="11">
        <f>ROUND(D6*VLOOKUP(C6,Rates!$A$5:$E$9,5,FALSE),0)</f>
        <v/>
      </c>
    </row>
    <row r="7">
      <c r="A7" s="8" t="inlineStr">
        <is>
          <t>Difference between the two sides</t>
        </is>
      </c>
      <c r="B7" s="8" t="n"/>
      <c r="C7" s="8" t="n"/>
      <c r="D7" s="11" t="n"/>
      <c r="E7" s="11">
        <f>E5-E6</f>
        <v/>
      </c>
    </row>
    <row r="8">
      <c r="A8" s="15" t="inlineStr">
        <is>
          <t>Amount eliminated (the smaller side)</t>
        </is>
      </c>
      <c r="B8" s="8" t="n"/>
      <c r="C8" s="8" t="n"/>
      <c r="D8" s="11" t="n"/>
      <c r="E8" s="16">
        <f>MIN(E5,E6)</f>
        <v/>
      </c>
    </row>
    <row r="10">
      <c r="A10" s="3" t="inlineStr">
        <is>
          <t>The entry</t>
        </is>
      </c>
    </row>
    <row r="11" ht="34" customHeight="1">
      <c r="A11" s="6" t="inlineStr">
        <is>
          <t>Line</t>
        </is>
      </c>
      <c r="B11" s="7" t="inlineStr"/>
      <c r="C11" s="7" t="inlineStr"/>
      <c r="D11" s="7" t="inlineStr">
        <is>
          <t>Debit</t>
        </is>
      </c>
      <c r="E11" s="7" t="inlineStr">
        <is>
          <t>Credit</t>
        </is>
      </c>
    </row>
    <row r="12">
      <c r="A12" s="8" t="inlineStr">
        <is>
          <t>Group revenue: fees from group companies</t>
        </is>
      </c>
      <c r="B12" s="8" t="n"/>
      <c r="C12" s="8" t="n"/>
      <c r="D12" s="11">
        <f>E8</f>
        <v/>
      </c>
      <c r="E12" s="11" t="n"/>
    </row>
    <row r="13">
      <c r="A13" s="8" t="inlineStr">
        <is>
          <t>Group costs: fees to group companies</t>
        </is>
      </c>
      <c r="B13" s="8" t="n"/>
      <c r="C13" s="8" t="n"/>
      <c r="D13" s="11" t="n"/>
      <c r="E13" s="11">
        <f>E8</f>
        <v/>
      </c>
    </row>
    <row r="15">
      <c r="A15" s="2" t="inlineStr">
        <is>
          <t>If the difference in E7 is not zero, only the smaller side is removed. The difference stays in the group figures until the two companies agree it.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Consolidation: September 2026, US dollars (thousands)</t>
        </is>
      </c>
    </row>
    <row r="2">
      <c r="A2" s="2" t="inlineStr">
        <is>
          <t>Every figure on this sheet is a formula. Change the inputs on the other sheets and this sheet follows.</t>
        </is>
      </c>
    </row>
    <row r="4" ht="34" customHeight="1">
      <c r="A4" s="6" t="inlineStr"/>
      <c r="B4" s="7" t="inlineStr">
        <is>
          <t>Technologies</t>
        </is>
      </c>
      <c r="C4" s="7" t="inlineStr">
        <is>
          <t>Inc.</t>
        </is>
      </c>
      <c r="D4" s="7" t="inlineStr">
        <is>
          <t>UK</t>
        </is>
      </c>
      <c r="E4" s="7" t="inlineStr">
        <is>
          <t>FZ-LLC</t>
        </is>
      </c>
      <c r="F4" s="7" t="inlineStr">
        <is>
          <t>Pte.</t>
        </is>
      </c>
      <c r="G4" s="7" t="inlineStr">
        <is>
          <t>Total of companies</t>
        </is>
      </c>
      <c r="H4" s="7" t="inlineStr">
        <is>
          <t>Eliminations</t>
        </is>
      </c>
      <c r="I4" s="7" t="inlineStr">
        <is>
          <t>Group</t>
        </is>
      </c>
    </row>
    <row r="5">
      <c r="A5" s="8" t="inlineStr">
        <is>
          <t>Currency</t>
        </is>
      </c>
      <c r="B5" s="17">
        <f>'Trial balances'!B5</f>
        <v/>
      </c>
      <c r="C5" s="17">
        <f>'Trial balances'!B6</f>
        <v/>
      </c>
      <c r="D5" s="17">
        <f>'Trial balances'!B7</f>
        <v/>
      </c>
      <c r="E5" s="17">
        <f>'Trial balances'!B8</f>
        <v/>
      </c>
      <c r="F5" s="17">
        <f>'Trial balances'!B9</f>
        <v/>
      </c>
      <c r="G5" s="8" t="n"/>
      <c r="H5" s="8" t="n"/>
      <c r="I5" s="8" t="n"/>
    </row>
    <row r="6">
      <c r="A6" s="8" t="inlineStr">
        <is>
          <t>US dollars per 1 local unit</t>
        </is>
      </c>
      <c r="B6" s="14">
        <f>VLOOKUP(B5,Rates!$A$5:$E$9,5,FALSE)</f>
        <v/>
      </c>
      <c r="C6" s="14">
        <f>VLOOKUP(C5,Rates!$A$5:$E$9,5,FALSE)</f>
        <v/>
      </c>
      <c r="D6" s="14">
        <f>VLOOKUP(D5,Rates!$A$5:$E$9,5,FALSE)</f>
        <v/>
      </c>
      <c r="E6" s="14">
        <f>VLOOKUP(E5,Rates!$A$5:$E$9,5,FALSE)</f>
        <v/>
      </c>
      <c r="F6" s="14">
        <f>VLOOKUP(F5,Rates!$A$5:$E$9,5,FALSE)</f>
        <v/>
      </c>
      <c r="G6" s="8" t="n"/>
      <c r="H6" s="8" t="n"/>
      <c r="I6" s="8" t="n"/>
    </row>
    <row r="7">
      <c r="A7" s="8" t="inlineStr">
        <is>
          <t>Revenue</t>
        </is>
      </c>
      <c r="B7" s="11">
        <f>ROUND('Trial balances'!C5*B6,0)</f>
        <v/>
      </c>
      <c r="C7" s="11">
        <f>ROUND('Trial balances'!C6*C6,0)</f>
        <v/>
      </c>
      <c r="D7" s="11">
        <f>ROUND('Trial balances'!C7*D6,0)</f>
        <v/>
      </c>
      <c r="E7" s="11">
        <f>ROUND('Trial balances'!C8*E6,0)</f>
        <v/>
      </c>
      <c r="F7" s="11">
        <f>ROUND('Trial balances'!C9*F6,0)</f>
        <v/>
      </c>
      <c r="G7" s="11">
        <f>SUM(B7:F7)</f>
        <v/>
      </c>
      <c r="H7" s="11">
        <f>-Eliminations!E8</f>
        <v/>
      </c>
      <c r="I7" s="16">
        <f>G7+H7</f>
        <v/>
      </c>
    </row>
    <row r="8">
      <c r="A8" s="8" t="inlineStr">
        <is>
          <t>Costs</t>
        </is>
      </c>
      <c r="B8" s="11">
        <f>ROUND('Trial balances'!D5*B6,0)</f>
        <v/>
      </c>
      <c r="C8" s="11">
        <f>ROUND('Trial balances'!D6*C6,0)</f>
        <v/>
      </c>
      <c r="D8" s="11">
        <f>ROUND('Trial balances'!D7*D6,0)</f>
        <v/>
      </c>
      <c r="E8" s="11">
        <f>ROUND('Trial balances'!D8*E6,0)</f>
        <v/>
      </c>
      <c r="F8" s="11">
        <f>ROUND('Trial balances'!D9*F6,0)</f>
        <v/>
      </c>
      <c r="G8" s="11">
        <f>SUM(B8:F8)</f>
        <v/>
      </c>
      <c r="H8" s="11">
        <f>-Eliminations!E8</f>
        <v/>
      </c>
      <c r="I8" s="16">
        <f>G8+H8</f>
        <v/>
      </c>
    </row>
    <row r="9">
      <c r="A9" s="18" t="inlineStr">
        <is>
          <t>Net profit</t>
        </is>
      </c>
      <c r="B9" s="19">
        <f>B7-B8</f>
        <v/>
      </c>
      <c r="C9" s="19">
        <f>C7-C8</f>
        <v/>
      </c>
      <c r="D9" s="19">
        <f>D7-D8</f>
        <v/>
      </c>
      <c r="E9" s="19">
        <f>E7-E8</f>
        <v/>
      </c>
      <c r="F9" s="19">
        <f>F7-F8</f>
        <v/>
      </c>
      <c r="G9" s="19">
        <f>G7-G8</f>
        <v/>
      </c>
      <c r="H9" s="19">
        <f>H7-H8</f>
        <v/>
      </c>
      <c r="I9" s="19">
        <f>I7-I8</f>
        <v/>
      </c>
    </row>
    <row r="11">
      <c r="A11" s="3" t="inlineStr">
        <is>
          <t>Who owns the group profit</t>
        </is>
      </c>
    </row>
    <row r="12" ht="34" customHeight="1">
      <c r="A12" s="6" t="inlineStr"/>
      <c r="B12" s="7" t="inlineStr">
        <is>
          <t>Technologies</t>
        </is>
      </c>
      <c r="C12" s="7" t="inlineStr">
        <is>
          <t>Inc.</t>
        </is>
      </c>
      <c r="D12" s="7" t="inlineStr">
        <is>
          <t>UK</t>
        </is>
      </c>
      <c r="E12" s="7" t="inlineStr">
        <is>
          <t>FZ-LLC</t>
        </is>
      </c>
      <c r="F12" s="7" t="inlineStr">
        <is>
          <t>Pte.</t>
        </is>
      </c>
      <c r="G12" s="7" t="inlineStr">
        <is>
          <t>Total</t>
        </is>
      </c>
      <c r="H12" s="7" t="inlineStr"/>
      <c r="I12" s="7" t="inlineStr">
        <is>
          <t>Group</t>
        </is>
      </c>
    </row>
    <row r="13">
      <c r="A13" s="8" t="inlineStr">
        <is>
          <t>Ownership by the group</t>
        </is>
      </c>
      <c r="B13" s="20">
        <f>'Trial balances'!H5</f>
        <v/>
      </c>
      <c r="C13" s="20">
        <f>'Trial balances'!H6</f>
        <v/>
      </c>
      <c r="D13" s="20">
        <f>'Trial balances'!H7</f>
        <v/>
      </c>
      <c r="E13" s="20">
        <f>'Trial balances'!H8</f>
        <v/>
      </c>
      <c r="F13" s="20">
        <f>'Trial balances'!H9</f>
        <v/>
      </c>
      <c r="G13" s="8" t="n"/>
      <c r="I13" s="8" t="n"/>
    </row>
    <row r="14">
      <c r="A14" s="8" t="inlineStr">
        <is>
          <t>Profit belonging to minority shareholders</t>
        </is>
      </c>
      <c r="B14" s="11">
        <f>ROUND(B9*(1-B13),0)</f>
        <v/>
      </c>
      <c r="C14" s="11">
        <f>ROUND(C9*(1-C13),0)</f>
        <v/>
      </c>
      <c r="D14" s="11">
        <f>ROUND(D9*(1-D13),0)</f>
        <v/>
      </c>
      <c r="E14" s="11">
        <f>ROUND(E9*(1-E13),0)</f>
        <v/>
      </c>
      <c r="F14" s="11">
        <f>ROUND(F9*(1-F13),0)</f>
        <v/>
      </c>
      <c r="G14" s="11">
        <f>SUM(B14:F14)</f>
        <v/>
      </c>
      <c r="I14" s="11">
        <f>G14</f>
        <v/>
      </c>
    </row>
    <row r="15">
      <c r="A15" s="15" t="inlineStr">
        <is>
          <t>Profit belonging to the owners of the parent</t>
        </is>
      </c>
      <c r="B15" s="11">
        <f>B9-B14</f>
        <v/>
      </c>
      <c r="C15" s="11">
        <f>C9-C14</f>
        <v/>
      </c>
      <c r="D15" s="11">
        <f>D9-D14</f>
        <v/>
      </c>
      <c r="E15" s="11">
        <f>E9-E14</f>
        <v/>
      </c>
      <c r="F15" s="11">
        <f>F9-F14</f>
        <v/>
      </c>
      <c r="G15" s="11">
        <f>SUM(B15:F15)</f>
        <v/>
      </c>
      <c r="I15" s="16">
        <f>I9-I14</f>
        <v/>
      </c>
    </row>
    <row r="17">
      <c r="A17" s="3" t="inlineStr">
        <is>
          <t>Checks</t>
        </is>
      </c>
    </row>
    <row r="18">
      <c r="A18" t="inlineStr">
        <is>
          <t>Eliminated revenue equals eliminated costs (should be 0)</t>
        </is>
      </c>
      <c r="I18" s="21">
        <f>H7-H8</f>
        <v/>
      </c>
    </row>
    <row r="19">
      <c r="A19" t="inlineStr">
        <is>
          <t>Group profit equals profit of the companies added (should be 0)</t>
        </is>
      </c>
      <c r="I19" s="21">
        <f>I9-G9</f>
        <v/>
      </c>
    </row>
    <row r="20">
      <c r="A20" t="inlineStr">
        <is>
          <t>Minority plus owners equals group profit (should be 0)</t>
        </is>
      </c>
      <c r="I20" s="21">
        <f>I14+I15-I9</f>
        <v/>
      </c>
    </row>
    <row r="21">
      <c r="A21" t="inlineStr">
        <is>
          <t>The two sides of the intercompany fees agree (should be 0)</t>
        </is>
      </c>
      <c r="I21" s="21">
        <f>Eliminations!E7</f>
        <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2026-10-26T11:10:55Z</dcterms:created>
  <dcterms:modified xmlns:dcterms="http://purl.org/dc/terms/" xmlns:xsi="http://www.w3.org/2001/XMLSchema-instance" xsi:type="dcterms:W3CDTF">2026-10-26T11:10:55Z</dcterms:modified>
</cp:coreProperties>
</file>